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1_ТЕХПРИСОЕДИНЕНИЕ\СМР\Буянова 113 НК\"/>
    </mc:Choice>
  </mc:AlternateContent>
  <bookViews>
    <workbookView xWindow="0" yWindow="0" windowWidth="23040" windowHeight="9408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I93" i="8" l="1"/>
  <c r="I57" i="8" l="1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I56" i="8"/>
  <c r="G56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I14" i="8"/>
  <c r="G14" i="8"/>
</calcChain>
</file>

<file path=xl/comments1.xml><?xml version="1.0" encoding="utf-8"?>
<comments xmlns="http://schemas.openxmlformats.org/spreadsheetml/2006/main">
  <authors>
    <author>Сергей</author>
    <author>Соседко А.Н.</author>
    <author>&lt;&gt;</author>
  </authors>
  <commentList>
    <comment ref="C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C3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  <comment ref="B9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<sst xmlns="http://schemas.openxmlformats.org/spreadsheetml/2006/main" count="263" uniqueCount="178">
  <si>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</si>
  <si>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</si>
  <si>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</si>
  <si>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</si>
  <si>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</si>
  <si>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</si>
  <si>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</si>
  <si>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</si>
  <si>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</si>
  <si>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Ресурсы подрядчика</t>
  </si>
  <si>
    <t/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</si>
  <si>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</si>
  <si>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</si>
  <si>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</si>
  <si>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</si>
  <si>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</si>
  <si>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</si>
  <si>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</si>
  <si>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</si>
  <si>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01.2.03.07-0023</t>
  </si>
  <si>
    <t>Эмульсия битумно-дорожная</t>
  </si>
  <si>
    <t>01.3.01.08-0003</t>
  </si>
  <si>
    <t>Топливо моторное для среднеоборотных и малооборотных дизелей ДТ</t>
  </si>
  <si>
    <t>01.7.03.01-0001</t>
  </si>
  <si>
    <t>Вода...</t>
  </si>
  <si>
    <t>м3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</si>
  <si>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</si>
  <si>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</si>
  <si>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</si>
  <si>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</si>
  <si>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</si>
  <si>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01.7.07.26-0032</t>
  </si>
  <si>
    <t>Шнур полиамидный крученый, диаметр 2 мм</t>
  </si>
  <si>
    <t>01.7.07.29-0031</t>
  </si>
  <si>
    <t>Каболка</t>
  </si>
  <si>
    <t>01.7.11.07-0032</t>
  </si>
  <si>
    <t>Электроды сварочные Э42, диаметр 4 мм...</t>
  </si>
  <si>
    <t>01.7.15.02-0051</t>
  </si>
  <si>
    <t>Болты анкерные</t>
  </si>
  <si>
    <t>01.7.15.06-0111</t>
  </si>
  <si>
    <t>Гвозди строительные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</si>
  <si>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</si>
  <si>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</si>
  <si>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</si>
  <si>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</si>
  <si>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</si>
  <si>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01.7.19.07-0006</t>
  </si>
  <si>
    <t>Резина техническая листовая прессованная</t>
  </si>
  <si>
    <t>кг</t>
  </si>
  <si>
    <t>01.7.20.08-0021</t>
  </si>
  <si>
    <t>Брезент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</si>
  <si>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</si>
  <si>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</si>
  <si>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</si>
  <si>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</si>
  <si>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</si>
  <si>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</si>
  <si>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</si>
  <si>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</si>
  <si>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</si>
  <si>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</si>
  <si>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</si>
  <si>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</si>
  <si>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</si>
  <si>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04.1.02.05-0072</t>
  </si>
  <si>
    <t>Смеси бетонные тяжелого конструкционного бетона (БСТ), крупность заполнителя более 40 мм, класс В3,5 (М50)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</si>
  <si>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</si>
  <si>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</si>
  <si>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</si>
  <si>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</si>
  <si>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</si>
  <si>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</si>
  <si>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</si>
  <si>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</si>
  <si>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</si>
  <si>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</si>
  <si>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</si>
  <si>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</si>
  <si>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</si>
  <si>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</si>
  <si>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</si>
  <si>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</si>
  <si>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</si>
  <si>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</si>
  <si>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</si>
  <si>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</si>
  <si>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</si>
  <si>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</si>
  <si>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</si>
  <si>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</si>
  <si>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</si>
  <si>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</si>
  <si>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14.1.05.03-0011</t>
  </si>
  <si>
    <t>Клей фенолополивинилацетальный БФ-2, БФ-2Н</t>
  </si>
  <si>
    <t>14.4.04.08-0003</t>
  </si>
  <si>
    <t>Эмаль ПФ-115, серая</t>
  </si>
  <si>
    <t>14.5.09.11-0102</t>
  </si>
  <si>
    <t>Уайт-спирит</t>
  </si>
  <si>
    <t>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</si>
  <si>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</si>
  <si>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</si>
  <si>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ТЦ_24.3.03.02_63_2124038321_07.11.2022_01</t>
  </si>
  <si>
    <t>Труба гофрированная DN 225/200 SN 8</t>
  </si>
  <si>
    <t>ФССЦ-01.2.01.01-0001</t>
  </si>
  <si>
    <t>Битумы нефтяные дорожные жидкие МГ, СГ</t>
  </si>
  <si>
    <t>ФССЦ-01.7.07.12-0001</t>
  </si>
  <si>
    <t>Обертка защитная на полиэтиленовой основе</t>
  </si>
  <si>
    <t>ФССЦ-02.2.05.04-1702</t>
  </si>
  <si>
    <t>Щебень М 1000, фракция 10-20 мм, группа 2 (ТССЦ-408-0010, 2011,37 Р.)</t>
  </si>
  <si>
    <t>ФССЦ-02.2.05.04-1822</t>
  </si>
  <si>
    <t>Щебень М 1000, фракция 40-80(70) мм, группа 2 (ТССЦ-408-0012, 1471,19 Р.)</t>
  </si>
  <si>
    <t>ФССЦ-02.3.01.02-1005</t>
  </si>
  <si>
    <t>Песок природный II класс, очень мелкий, круглые сита</t>
  </si>
  <si>
    <t>ФССЦ-04.1.02.05-0006</t>
  </si>
  <si>
    <t>ФССЦ-04.1.02.05-0007</t>
  </si>
  <si>
    <t>Смеси бетонные тяжелого бетона (БСТ), класс В20 (М250)</t>
  </si>
  <si>
    <t>ФССЦ-04.1.02.05-0072</t>
  </si>
  <si>
    <t>ФССЦ-04.1.02.05-0077</t>
  </si>
  <si>
    <t>Смеси бетонные тяжелого бетона (БСТ), крупность заполнителя более 40 мм, класс В15 (М200)</t>
  </si>
  <si>
    <t>ФССЦ-04.2.01.01-0040</t>
  </si>
  <si>
    <t>Смеси асфальтобетонные плотные крупнозернистые тип А марка II (ФЕР27-06-020-03, ФЕР27-06-021-03)</t>
  </si>
  <si>
    <t>ФССЦ-04.2.01.01-0052</t>
  </si>
  <si>
    <t>Смеси асфальтобетонные плотные мелкозернистые тип В марка III ...</t>
  </si>
  <si>
    <t>ФССЦ-04.2.01.02-0012</t>
  </si>
  <si>
    <t>Смеси асфальтобетонные дорожные, горячие пористые щебеночные и гравийные, марка II (ФЕР27-06-020-06, ФЕР27-06-021-06)...</t>
  </si>
  <si>
    <t>ФССЦ-04.2.03.01-0081</t>
  </si>
  <si>
    <t>Смеси асфальтобетонные дорожные горячие мелкозернистые, щебеночно-мастичные, вид ЩМА-20, на вяжущем ПБВ</t>
  </si>
  <si>
    <t>ФССЦ-04.3.01.09-0012</t>
  </si>
  <si>
    <t>ФССЦ-04.3.01.09-0014</t>
  </si>
  <si>
    <t>ФССЦ-05.1.01.08-0091</t>
  </si>
  <si>
    <t>Крышка колодцев КЦП 1-10-1, бетон В15 (М200), объем 0,1 м3, расход арматуры 7,70 кг</t>
  </si>
  <si>
    <t>ФССЦ-05.1.01.08-0092</t>
  </si>
  <si>
    <t>Крышка колодцев КЦП 1-15-1, бетон В15 (М200), объем 0,27 м3, расход арматуры 26,70 кг</t>
  </si>
  <si>
    <t>ФССЦ-05.1.01.08-0093</t>
  </si>
  <si>
    <t>Крышка колодцев КЦП 1-15-2, бетон В15 (М200), объем 0,27 м3, расход арматуры 35,80 кг</t>
  </si>
  <si>
    <t>ФССЦ-05.1.01.09-0042</t>
  </si>
  <si>
    <t>Кольцо опорное КО-6 /бетон В15 (М200), объем 0,02 м3, расход арматуры 1,10 кг</t>
  </si>
  <si>
    <t>ФССЦ-05.1.01.09-0051</t>
  </si>
  <si>
    <t>Кольцо стеновое смотровых колодцев КС7.3, бетон В15 (М200), объем 0,05 м3, расход арматуры 1,64 кг</t>
  </si>
  <si>
    <t>ФССЦ-05.1.01.09-0056</t>
  </si>
  <si>
    <t>Кольцо стеновое смотровых колодцев КС10.9, бетон В15 (М200), объем 0,24 м3, расход арматуры 5,66 кг</t>
  </si>
  <si>
    <t>ФССЦ-05.1.01.09-0063</t>
  </si>
  <si>
    <t>Кольцо стеновое смотровых колодцев КС15.6, бетон В15 (М200), объем 0,265 м3, расход арматуры 4,94 кг</t>
  </si>
  <si>
    <t>ФССЦ-05.1.01.09-0065</t>
  </si>
  <si>
    <t>Кольцо стеновое смотровых колодцев КС15.9, бетон В15 (М200), объем 0,40 м3, расход арматуры 7,02 кг</t>
  </si>
  <si>
    <t>ФССЦ-05.1.01.11-0044</t>
  </si>
  <si>
    <t>Плита днища ПН10, бетон В15 (М200), объем 0,18 м3, расход арматуры 15,14 кг</t>
  </si>
  <si>
    <t>ФССЦ-05.1.01.11-0045</t>
  </si>
  <si>
    <t>Плита днища ПН15, бетон В15 (М200), объем 0,38 м3, расход арматуры 33,13 кг</t>
  </si>
  <si>
    <t>ФССЦ-05.1.08.06-0058</t>
  </si>
  <si>
    <t>Плиты дорожные ПД6, бетон B20, объем 0,85 м3, расход арматуры 99,30 кг</t>
  </si>
  <si>
    <t>ФССЦ-05.1.08.06-0071</t>
  </si>
  <si>
    <t>Плиты железобетонные для покрытий автомобильных дорог (ПД6)</t>
  </si>
  <si>
    <t>ФССЦ-05.2.03.03-0032</t>
  </si>
  <si>
    <t>Камни бортовые БР 100.30.15, бетон В30 (М400), объем 0,043 м3</t>
  </si>
  <si>
    <t>ФССЦ-07.2.05.01-0032</t>
  </si>
  <si>
    <t>Ограждения лестничных проемов, лестничные марши, пожарные лестницы...</t>
  </si>
  <si>
    <t>ФССЦ-08.1.02.06-0041</t>
  </si>
  <si>
    <t>Люк чугунный легкий</t>
  </si>
  <si>
    <t>ФССЦ-08.1.02.06-0043</t>
  </si>
  <si>
    <t>Люк чугунный тяжелый</t>
  </si>
  <si>
    <t>ФССЦ-11.1.02.04-0031</t>
  </si>
  <si>
    <t>ФССЦ-11.1.03.01-0075</t>
  </si>
  <si>
    <t>ФССЦ-11.1.03.06-0087</t>
  </si>
  <si>
    <t>ФССЦ-23.5.01.08-0012</t>
  </si>
  <si>
    <t>Трубы стальные электросварные прямошовные и спиральношовные, класс прочности К38, наружный диаметр 426 мм, толщина стенки 4,5 мм</t>
  </si>
  <si>
    <t>ФССЦ-24.3.03.13-0217</t>
  </si>
  <si>
    <t>Трубы полиэтиленовые ПЭ80, SDR21, диаметр 160 мм</t>
  </si>
  <si>
    <t>ФССЦ-24.3.05.07-0016</t>
  </si>
  <si>
    <t>Муфта защитная полиэтиленовая для прохода труб сквозь стену, номинальный наружный диаметр 225 мм</t>
  </si>
  <si>
    <t>Стройка:</t>
  </si>
  <si>
    <t>Многоэтажный жилой дом, расположенный по адресу: Самарская область, г.Самара, ул.Буянова, д.113. Наружные сети водоотведения.</t>
  </si>
  <si>
    <t>Объект:</t>
  </si>
  <si>
    <t>Наружные сети канализации</t>
  </si>
  <si>
    <t>Локальный ресурсный сметный расчет</t>
  </si>
  <si>
    <t>к Локальной смете № ЛС 06-01-01</t>
  </si>
  <si>
    <t>Составил:______________А.И.Голоева</t>
  </si>
  <si>
    <t>Итого "Материалы" с пониж коэф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</si>
</sst>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8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14" fillId="0" borderId="0" xfId="0" applyFont="1"/>
    <xf numFmtId="49" fontId="15" fillId="0" borderId="0" xfId="23" applyNumberFormat="1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49" fontId="14" fillId="0" borderId="0" xfId="0" applyNumberFormat="1" applyFont="1"/>
    <xf numFmtId="0" fontId="16" fillId="0" borderId="0" xfId="0" applyFont="1" applyAlignment="1">
      <alignment horizontal="center"/>
    </xf>
    <xf numFmtId="0" fontId="17" fillId="0" borderId="0" xfId="23" applyFont="1" applyAlignment="1">
      <alignment horizontal="center"/>
    </xf>
    <xf numFmtId="49" fontId="15" fillId="0" borderId="0" xfId="23" applyNumberFormat="1" applyFont="1" applyAlignment="1">
      <alignment wrapText="1"/>
    </xf>
    <xf numFmtId="0" fontId="14" fillId="0" borderId="0" xfId="24" applyFont="1">
      <alignment horizontal="left" vertical="top"/>
    </xf>
    <xf numFmtId="49" fontId="15" fillId="0" borderId="0" xfId="23" applyNumberFormat="1" applyFont="1" applyAlignment="1">
      <alignment horizontal="center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J96"/>
  <sheetViews>
    <sheetView showGridLines="0" tabSelected="1" topLeftCell="B1" zoomScaleNormal="100" workbookViewId="0">
      <selection activeCell="C100" sqref="C100"/>
    </sheetView>
  </sheetViews>
  <sheetFormatPr defaultColWidth="9.109375" defaultRowHeight="13.2" x14ac:dyDescent="0.25"/>
  <cols>
    <col min="1" max="1" width="0" style="4" hidden="1" customWidth="1"/>
    <col min="2" max="2" width="10.44140625" style="3" customWidth="1"/>
    <col min="3" max="3" width="36.109375" style="4" customWidth="1"/>
    <col min="4" max="4" width="10.6640625" style="4" customWidth="1"/>
    <col min="5" max="5" width="10.6640625" style="3" customWidth="1"/>
    <col min="6" max="6" width="14.109375" style="4" customWidth="1"/>
    <col min="7" max="8" width="13.5546875" style="4" customWidth="1"/>
    <col min="9" max="9" width="14.77734375" style="4" customWidth="1"/>
    <col min="10" max="16384" width="9.109375" style="4"/>
  </cols>
  <sheetData>
    <row r="1" spans="2:10" ht="15" x14ac:dyDescent="0.25">
      <c r="B1" s="1"/>
      <c r="C1" s="2"/>
      <c r="D1" s="2"/>
      <c r="G1" s="2"/>
      <c r="H1" s="2"/>
      <c r="I1" s="2"/>
    </row>
    <row r="2" spans="2:10" ht="35.4" customHeight="1" x14ac:dyDescent="0.25">
      <c r="B2" s="24" t="s">
        <v>170</v>
      </c>
      <c r="C2" s="33" t="s">
        <v>171</v>
      </c>
      <c r="D2" s="33"/>
      <c r="E2" s="33"/>
      <c r="F2" s="33"/>
      <c r="G2" s="33"/>
      <c r="H2" s="33"/>
      <c r="I2" s="33"/>
      <c r="J2" s="31"/>
    </row>
    <row r="3" spans="2:10" ht="15" customHeight="1" x14ac:dyDescent="0.25">
      <c r="B3" s="24" t="s">
        <v>172</v>
      </c>
      <c r="C3" s="25" t="s">
        <v>173</v>
      </c>
      <c r="D3" s="24"/>
      <c r="E3" s="26"/>
      <c r="F3" s="26"/>
      <c r="G3" s="27"/>
      <c r="H3" s="27"/>
      <c r="I3" s="27"/>
      <c r="J3" s="27"/>
    </row>
    <row r="4" spans="2:10" ht="15" customHeight="1" x14ac:dyDescent="0.25">
      <c r="B4" s="24"/>
      <c r="C4" s="28"/>
      <c r="D4" s="24"/>
      <c r="E4" s="26"/>
      <c r="F4" s="26"/>
      <c r="G4" s="27"/>
      <c r="H4" s="27"/>
      <c r="I4" s="27"/>
      <c r="J4" s="27"/>
    </row>
    <row r="5" spans="2:10" ht="15" customHeight="1" x14ac:dyDescent="0.3">
      <c r="B5" s="24"/>
      <c r="C5" s="28"/>
      <c r="D5" s="24"/>
      <c r="E5" s="29" t="s">
        <v>174</v>
      </c>
      <c r="F5" s="26"/>
      <c r="G5" s="27"/>
      <c r="H5" s="27"/>
      <c r="I5" s="27"/>
      <c r="J5" s="27"/>
    </row>
    <row r="6" spans="2:10" ht="15" customHeight="1" x14ac:dyDescent="0.25">
      <c r="B6" s="24"/>
      <c r="C6" s="28"/>
      <c r="D6" s="28"/>
      <c r="E6" s="30" t="s">
        <v>175</v>
      </c>
      <c r="F6" s="26"/>
      <c r="G6" s="27"/>
      <c r="H6" s="27"/>
      <c r="I6" s="27"/>
      <c r="J6" s="27"/>
    </row>
    <row r="7" spans="2:10" x14ac:dyDescent="0.25">
      <c r="B7" s="5"/>
      <c r="C7" s="6"/>
      <c r="D7" s="7"/>
      <c r="E7" s="8"/>
      <c r="F7" s="9"/>
      <c r="G7" s="9"/>
      <c r="H7" s="9"/>
      <c r="I7" s="9"/>
    </row>
    <row r="8" spans="2:10" ht="13.2" customHeight="1" x14ac:dyDescent="0.25">
      <c r="B8" s="38" t="s">
        <v>8</v>
      </c>
      <c r="C8" s="41" t="s">
        <v>0</v>
      </c>
      <c r="D8" s="41" t="s">
        <v>1</v>
      </c>
      <c r="E8" s="44" t="s">
        <v>7</v>
      </c>
      <c r="F8" s="47" t="s">
        <v>4</v>
      </c>
      <c r="G8" s="47"/>
      <c r="H8" s="47" t="s">
        <v>6</v>
      </c>
      <c r="I8" s="47"/>
    </row>
    <row r="9" spans="2:10" ht="13.2" customHeight="1" x14ac:dyDescent="0.25">
      <c r="B9" s="39"/>
      <c r="C9" s="42"/>
      <c r="D9" s="42"/>
      <c r="E9" s="45"/>
      <c r="F9" s="11" t="s">
        <v>2</v>
      </c>
      <c r="G9" s="11" t="s">
        <v>3</v>
      </c>
      <c r="H9" s="11" t="s">
        <v>2</v>
      </c>
      <c r="I9" s="11" t="s">
        <v>3</v>
      </c>
    </row>
    <row r="10" spans="2:10" x14ac:dyDescent="0.25">
      <c r="B10" s="40"/>
      <c r="C10" s="43"/>
      <c r="D10" s="43"/>
      <c r="E10" s="46"/>
      <c r="F10" s="10" t="s">
        <v>5</v>
      </c>
      <c r="G10" s="10" t="s">
        <v>5</v>
      </c>
      <c r="H10" s="10" t="s">
        <v>5</v>
      </c>
      <c r="I10" s="10" t="s">
        <v>5</v>
      </c>
    </row>
    <row r="11" spans="2:10" x14ac:dyDescent="0.25">
      <c r="B11" s="12">
        <v>1</v>
      </c>
      <c r="C11" s="12">
        <v>2</v>
      </c>
      <c r="D11" s="12">
        <v>3</v>
      </c>
      <c r="E11" s="13">
        <v>4</v>
      </c>
      <c r="F11" s="12">
        <v>5</v>
      </c>
      <c r="G11" s="12">
        <v>6</v>
      </c>
      <c r="H11" s="12">
        <v>7</v>
      </c>
      <c r="I11" s="12">
        <v>8</v>
      </c>
    </row>
    <row r="12" spans="2:10" ht="18.45" customHeight="1" x14ac:dyDescent="0.25">
      <c r="B12" s="34" t="s">
        <v>9</v>
      </c>
      <c r="C12" s="35"/>
      <c r="D12" s="35"/>
      <c r="E12" s="35"/>
      <c r="F12" s="35"/>
      <c r="G12" s="35"/>
      <c r="H12" s="35"/>
      <c r="I12" s="35"/>
    </row>
    <row r="13" spans="2:10" ht="18.45" customHeight="1" x14ac:dyDescent="0.25">
      <c r="B13" s="36" t="s">
        <v>11</v>
      </c>
      <c r="C13" s="37"/>
      <c r="D13" s="37"/>
      <c r="E13" s="37"/>
      <c r="F13" s="37"/>
      <c r="G13" s="37"/>
      <c r="H13" s="37"/>
      <c r="I13" s="37"/>
    </row>
    <row r="14" spans="2:10" ht="26.4" x14ac:dyDescent="0.25">
      <c r="B14" s="14" t="s">
        <v>12</v>
      </c>
      <c r="C14" s="15" t="s">
        <v>13</v>
      </c>
      <c r="D14" s="16" t="s">
        <v>14</v>
      </c>
      <c r="E14" s="14">
        <v>0.10058</v>
      </c>
      <c r="F14" s="17">
        <v>1383.1</v>
      </c>
      <c r="G14" s="22">
        <f>F14*8.22</f>
        <v>11369.082</v>
      </c>
      <c r="H14" s="17">
        <v>139.11000000000001</v>
      </c>
      <c r="I14" s="22">
        <f>H14*8.22</f>
        <v>1143.4842000000001</v>
      </c>
    </row>
    <row r="15" spans="2:10" ht="26.4" x14ac:dyDescent="0.25">
      <c r="B15" s="14" t="s">
        <v>15</v>
      </c>
      <c r="C15" s="15" t="s">
        <v>16</v>
      </c>
      <c r="D15" s="16" t="s">
        <v>14</v>
      </c>
      <c r="E15" s="14">
        <v>4.5551999999999997E-3</v>
      </c>
      <c r="F15" s="17">
        <v>31060</v>
      </c>
      <c r="G15" s="22">
        <f t="shared" ref="G15:G54" si="0">F15*8.22</f>
        <v>255313.2</v>
      </c>
      <c r="H15" s="17">
        <v>141.47999999999999</v>
      </c>
      <c r="I15" s="22">
        <f t="shared" ref="I15:I54" si="1">H15*8.22</f>
        <v>1162.9656</v>
      </c>
    </row>
    <row r="16" spans="2:10" ht="26.4" x14ac:dyDescent="0.25">
      <c r="B16" s="14" t="s">
        <v>17</v>
      </c>
      <c r="C16" s="15" t="s">
        <v>18</v>
      </c>
      <c r="D16" s="16" t="s">
        <v>14</v>
      </c>
      <c r="E16" s="14">
        <v>1.9125E-2</v>
      </c>
      <c r="F16" s="17">
        <v>1500</v>
      </c>
      <c r="G16" s="22">
        <f t="shared" si="0"/>
        <v>12330.000000000002</v>
      </c>
      <c r="H16" s="17">
        <v>28.69</v>
      </c>
      <c r="I16" s="22">
        <f t="shared" si="1"/>
        <v>235.83180000000002</v>
      </c>
    </row>
    <row r="17" spans="2:9" ht="26.4" x14ac:dyDescent="0.25">
      <c r="B17" s="14" t="s">
        <v>19</v>
      </c>
      <c r="C17" s="15" t="s">
        <v>20</v>
      </c>
      <c r="D17" s="16" t="s">
        <v>14</v>
      </c>
      <c r="E17" s="14">
        <v>4.1238999999999998E-3</v>
      </c>
      <c r="F17" s="17">
        <v>1554.2</v>
      </c>
      <c r="G17" s="22">
        <f t="shared" si="0"/>
        <v>12775.524000000001</v>
      </c>
      <c r="H17" s="17">
        <v>6.41</v>
      </c>
      <c r="I17" s="22">
        <f t="shared" si="1"/>
        <v>52.690200000000004</v>
      </c>
    </row>
    <row r="18" spans="2:9" ht="39.6" x14ac:dyDescent="0.25">
      <c r="B18" s="14" t="s">
        <v>21</v>
      </c>
      <c r="C18" s="15" t="s">
        <v>22</v>
      </c>
      <c r="D18" s="16" t="s">
        <v>14</v>
      </c>
      <c r="E18" s="14">
        <v>1.8755999999999998E-2</v>
      </c>
      <c r="F18" s="17">
        <v>4041.7</v>
      </c>
      <c r="G18" s="22">
        <f t="shared" si="0"/>
        <v>33222.773999999998</v>
      </c>
      <c r="H18" s="17">
        <v>75.81</v>
      </c>
      <c r="I18" s="22">
        <f t="shared" si="1"/>
        <v>623.15820000000008</v>
      </c>
    </row>
    <row r="19" spans="2:9" ht="26.4" x14ac:dyDescent="0.25">
      <c r="B19" s="14" t="s">
        <v>23</v>
      </c>
      <c r="C19" s="15" t="s">
        <v>24</v>
      </c>
      <c r="D19" s="16" t="s">
        <v>25</v>
      </c>
      <c r="E19" s="14">
        <v>15.670450000000001</v>
      </c>
      <c r="F19" s="17">
        <v>2.44</v>
      </c>
      <c r="G19" s="22">
        <f t="shared" si="0"/>
        <v>20.056800000000003</v>
      </c>
      <c r="H19" s="17">
        <v>38.229999999999997</v>
      </c>
      <c r="I19" s="22">
        <f t="shared" si="1"/>
        <v>314.25060000000002</v>
      </c>
    </row>
    <row r="20" spans="2:9" ht="26.4" x14ac:dyDescent="0.25">
      <c r="B20" s="14" t="s">
        <v>26</v>
      </c>
      <c r="C20" s="15" t="s">
        <v>27</v>
      </c>
      <c r="D20" s="16" t="s">
        <v>25</v>
      </c>
      <c r="E20" s="14">
        <v>14.123371199999999</v>
      </c>
      <c r="F20" s="17">
        <v>3.15</v>
      </c>
      <c r="G20" s="22">
        <f t="shared" si="0"/>
        <v>25.893000000000001</v>
      </c>
      <c r="H20" s="17">
        <v>44.49</v>
      </c>
      <c r="I20" s="22">
        <f t="shared" si="1"/>
        <v>365.70780000000002</v>
      </c>
    </row>
    <row r="21" spans="2:9" ht="26.4" x14ac:dyDescent="0.25">
      <c r="B21" s="14" t="s">
        <v>28</v>
      </c>
      <c r="C21" s="15" t="s">
        <v>29</v>
      </c>
      <c r="D21" s="16" t="s">
        <v>30</v>
      </c>
      <c r="E21" s="14">
        <v>119.10080000000001</v>
      </c>
      <c r="F21" s="17">
        <v>30</v>
      </c>
      <c r="G21" s="22">
        <f t="shared" si="0"/>
        <v>246.60000000000002</v>
      </c>
      <c r="H21" s="17">
        <v>3573.02</v>
      </c>
      <c r="I21" s="22">
        <f t="shared" si="1"/>
        <v>29370.224400000003</v>
      </c>
    </row>
    <row r="22" spans="2:9" ht="26.4" x14ac:dyDescent="0.25">
      <c r="B22" s="14" t="s">
        <v>31</v>
      </c>
      <c r="C22" s="15" t="s">
        <v>32</v>
      </c>
      <c r="D22" s="16" t="s">
        <v>14</v>
      </c>
      <c r="E22" s="14">
        <v>1.5746E-3</v>
      </c>
      <c r="F22" s="17">
        <v>40650</v>
      </c>
      <c r="G22" s="22">
        <f t="shared" si="0"/>
        <v>334143</v>
      </c>
      <c r="H22" s="17">
        <v>64.010000000000005</v>
      </c>
      <c r="I22" s="22">
        <f t="shared" si="1"/>
        <v>526.1622000000001</v>
      </c>
    </row>
    <row r="23" spans="2:9" ht="26.4" x14ac:dyDescent="0.25">
      <c r="B23" s="14" t="s">
        <v>33</v>
      </c>
      <c r="C23" s="15" t="s">
        <v>34</v>
      </c>
      <c r="D23" s="16" t="s">
        <v>14</v>
      </c>
      <c r="E23" s="14">
        <v>7.5023999999999993E-2</v>
      </c>
      <c r="F23" s="17">
        <v>30030</v>
      </c>
      <c r="G23" s="22">
        <f t="shared" si="0"/>
        <v>246846.6</v>
      </c>
      <c r="H23" s="17">
        <v>2252.9699999999998</v>
      </c>
      <c r="I23" s="22">
        <f t="shared" si="1"/>
        <v>18519.413400000001</v>
      </c>
    </row>
    <row r="24" spans="2:9" ht="26.4" x14ac:dyDescent="0.25">
      <c r="B24" s="14" t="s">
        <v>35</v>
      </c>
      <c r="C24" s="15" t="s">
        <v>36</v>
      </c>
      <c r="D24" s="16" t="s">
        <v>14</v>
      </c>
      <c r="E24" s="14">
        <v>3.3059000000000001E-3</v>
      </c>
      <c r="F24" s="17">
        <v>10315.01</v>
      </c>
      <c r="G24" s="22">
        <f t="shared" si="0"/>
        <v>84789.382200000007</v>
      </c>
      <c r="H24" s="17">
        <v>34.1</v>
      </c>
      <c r="I24" s="22">
        <f t="shared" si="1"/>
        <v>280.30200000000002</v>
      </c>
    </row>
    <row r="25" spans="2:9" ht="26.4" x14ac:dyDescent="0.25">
      <c r="B25" s="14" t="s">
        <v>37</v>
      </c>
      <c r="C25" s="15" t="s">
        <v>38</v>
      </c>
      <c r="D25" s="16" t="s">
        <v>14</v>
      </c>
      <c r="E25" s="14">
        <v>7.8735000000000003E-3</v>
      </c>
      <c r="F25" s="17">
        <v>10068</v>
      </c>
      <c r="G25" s="22">
        <f t="shared" si="0"/>
        <v>82758.960000000006</v>
      </c>
      <c r="H25" s="17">
        <v>79.27</v>
      </c>
      <c r="I25" s="22">
        <f t="shared" si="1"/>
        <v>651.59940000000006</v>
      </c>
    </row>
    <row r="26" spans="2:9" ht="26.4" x14ac:dyDescent="0.25">
      <c r="B26" s="14" t="s">
        <v>39</v>
      </c>
      <c r="C26" s="15" t="s">
        <v>40</v>
      </c>
      <c r="D26" s="16" t="s">
        <v>14</v>
      </c>
      <c r="E26" s="14">
        <v>2.6868900000000001E-2</v>
      </c>
      <c r="F26" s="17">
        <v>11978</v>
      </c>
      <c r="G26" s="22">
        <f t="shared" si="0"/>
        <v>98459.16</v>
      </c>
      <c r="H26" s="17">
        <v>321.83999999999997</v>
      </c>
      <c r="I26" s="22">
        <f t="shared" si="1"/>
        <v>2645.5248000000001</v>
      </c>
    </row>
    <row r="27" spans="2:9" ht="26.4" x14ac:dyDescent="0.25">
      <c r="B27" s="14" t="s">
        <v>41</v>
      </c>
      <c r="C27" s="15" t="s">
        <v>42</v>
      </c>
      <c r="D27" s="16" t="s">
        <v>14</v>
      </c>
      <c r="E27" s="14">
        <v>2.2963000000000001E-2</v>
      </c>
      <c r="F27" s="17">
        <v>3938.2</v>
      </c>
      <c r="G27" s="22">
        <f t="shared" si="0"/>
        <v>32372.004000000001</v>
      </c>
      <c r="H27" s="17">
        <v>90.43</v>
      </c>
      <c r="I27" s="22">
        <f t="shared" si="1"/>
        <v>743.33460000000014</v>
      </c>
    </row>
    <row r="28" spans="2:9" ht="26.4" x14ac:dyDescent="0.25">
      <c r="B28" s="14" t="s">
        <v>43</v>
      </c>
      <c r="C28" s="15" t="s">
        <v>44</v>
      </c>
      <c r="D28" s="16" t="s">
        <v>45</v>
      </c>
      <c r="E28" s="14">
        <v>0.51308589999999998</v>
      </c>
      <c r="F28" s="17">
        <v>737</v>
      </c>
      <c r="G28" s="22">
        <f t="shared" si="0"/>
        <v>6058.14</v>
      </c>
      <c r="H28" s="17">
        <v>378.14</v>
      </c>
      <c r="I28" s="22">
        <f t="shared" si="1"/>
        <v>3108.3108000000002</v>
      </c>
    </row>
    <row r="29" spans="2:9" ht="26.4" x14ac:dyDescent="0.25">
      <c r="B29" s="14" t="s">
        <v>46</v>
      </c>
      <c r="C29" s="15" t="s">
        <v>47</v>
      </c>
      <c r="D29" s="16" t="s">
        <v>48</v>
      </c>
      <c r="E29" s="14">
        <v>8.1951999999999998</v>
      </c>
      <c r="F29" s="17">
        <v>7.8</v>
      </c>
      <c r="G29" s="22">
        <f t="shared" si="0"/>
        <v>64.116</v>
      </c>
      <c r="H29" s="17">
        <v>63.92</v>
      </c>
      <c r="I29" s="22">
        <f t="shared" si="1"/>
        <v>525.42240000000004</v>
      </c>
    </row>
    <row r="30" spans="2:9" ht="26.4" x14ac:dyDescent="0.25">
      <c r="B30" s="14" t="s">
        <v>49</v>
      </c>
      <c r="C30" s="15" t="s">
        <v>50</v>
      </c>
      <c r="D30" s="16" t="s">
        <v>30</v>
      </c>
      <c r="E30" s="14">
        <v>1.6639999999999999E-2</v>
      </c>
      <c r="F30" s="17">
        <v>37.43</v>
      </c>
      <c r="G30" s="22">
        <f t="shared" si="0"/>
        <v>307.6746</v>
      </c>
      <c r="H30" s="17">
        <v>0.62</v>
      </c>
      <c r="I30" s="22">
        <f t="shared" si="1"/>
        <v>5.0964</v>
      </c>
    </row>
    <row r="31" spans="2:9" ht="26.4" x14ac:dyDescent="0.25">
      <c r="B31" s="14" t="s">
        <v>51</v>
      </c>
      <c r="C31" s="15" t="s">
        <v>52</v>
      </c>
      <c r="D31" s="16" t="s">
        <v>53</v>
      </c>
      <c r="E31" s="14">
        <v>3.1199999999999999E-3</v>
      </c>
      <c r="F31" s="17">
        <v>84.75</v>
      </c>
      <c r="G31" s="22">
        <f t="shared" si="0"/>
        <v>696.6450000000001</v>
      </c>
      <c r="H31" s="17">
        <v>0.26</v>
      </c>
      <c r="I31" s="22">
        <f t="shared" si="1"/>
        <v>2.1372000000000004</v>
      </c>
    </row>
    <row r="32" spans="2:9" ht="26.4" x14ac:dyDescent="0.25">
      <c r="B32" s="14" t="s">
        <v>54</v>
      </c>
      <c r="C32" s="15" t="s">
        <v>55</v>
      </c>
      <c r="D32" s="16" t="s">
        <v>25</v>
      </c>
      <c r="E32" s="14">
        <v>7.0203000000000002E-3</v>
      </c>
      <c r="F32" s="17">
        <v>108.4</v>
      </c>
      <c r="G32" s="22">
        <f t="shared" si="0"/>
        <v>891.04800000000012</v>
      </c>
      <c r="H32" s="17">
        <v>0.76</v>
      </c>
      <c r="I32" s="22">
        <f t="shared" si="1"/>
        <v>6.2472000000000003</v>
      </c>
    </row>
    <row r="33" spans="2:9" ht="39.6" x14ac:dyDescent="0.25">
      <c r="B33" s="14" t="s">
        <v>56</v>
      </c>
      <c r="C33" s="15" t="s">
        <v>57</v>
      </c>
      <c r="D33" s="16" t="s">
        <v>14</v>
      </c>
      <c r="E33" s="14">
        <v>8.6979999999999991E-3</v>
      </c>
      <c r="F33" s="17">
        <v>412</v>
      </c>
      <c r="G33" s="22">
        <f t="shared" si="0"/>
        <v>3386.6400000000003</v>
      </c>
      <c r="H33" s="17">
        <v>3.58</v>
      </c>
      <c r="I33" s="22">
        <f t="shared" si="1"/>
        <v>29.427600000000002</v>
      </c>
    </row>
    <row r="34" spans="2:9" ht="26.4" x14ac:dyDescent="0.25">
      <c r="B34" s="14" t="s">
        <v>58</v>
      </c>
      <c r="C34" s="15" t="s">
        <v>59</v>
      </c>
      <c r="D34" s="16" t="s">
        <v>25</v>
      </c>
      <c r="E34" s="14">
        <v>1.2681100000000001</v>
      </c>
      <c r="F34" s="17">
        <v>545.6</v>
      </c>
      <c r="G34" s="22">
        <f t="shared" si="0"/>
        <v>4484.8320000000003</v>
      </c>
      <c r="H34" s="17">
        <v>691.88</v>
      </c>
      <c r="I34" s="22">
        <f t="shared" si="1"/>
        <v>5687.2536</v>
      </c>
    </row>
    <row r="35" spans="2:9" ht="26.4" x14ac:dyDescent="0.25">
      <c r="B35" s="14" t="s">
        <v>60</v>
      </c>
      <c r="C35" s="15" t="s">
        <v>61</v>
      </c>
      <c r="D35" s="16" t="s">
        <v>25</v>
      </c>
      <c r="E35" s="14">
        <v>7.3888999999999996</v>
      </c>
      <c r="F35" s="17">
        <v>592.76</v>
      </c>
      <c r="G35" s="22">
        <f t="shared" si="0"/>
        <v>4872.4872000000005</v>
      </c>
      <c r="H35" s="17">
        <v>4379.8500000000004</v>
      </c>
      <c r="I35" s="22">
        <f t="shared" si="1"/>
        <v>36002.367000000006</v>
      </c>
    </row>
    <row r="36" spans="2:9" ht="26.4" x14ac:dyDescent="0.25">
      <c r="B36" s="14" t="s">
        <v>62</v>
      </c>
      <c r="C36" s="15" t="s">
        <v>63</v>
      </c>
      <c r="D36" s="16" t="s">
        <v>25</v>
      </c>
      <c r="E36" s="14">
        <v>1.7850000000000001E-2</v>
      </c>
      <c r="F36" s="17">
        <v>730</v>
      </c>
      <c r="G36" s="22">
        <f t="shared" si="0"/>
        <v>6000.6</v>
      </c>
      <c r="H36" s="17">
        <v>13.03</v>
      </c>
      <c r="I36" s="22">
        <f t="shared" si="1"/>
        <v>107.1066</v>
      </c>
    </row>
    <row r="37" spans="2:9" ht="52.8" x14ac:dyDescent="0.25">
      <c r="B37" s="14" t="s">
        <v>64</v>
      </c>
      <c r="C37" s="15" t="s">
        <v>65</v>
      </c>
      <c r="D37" s="16" t="s">
        <v>25</v>
      </c>
      <c r="E37" s="14">
        <v>2.1720999999999999</v>
      </c>
      <c r="F37" s="17">
        <v>520</v>
      </c>
      <c r="G37" s="22">
        <f t="shared" si="0"/>
        <v>4274.4000000000005</v>
      </c>
      <c r="H37" s="17">
        <v>1129.49</v>
      </c>
      <c r="I37" s="22">
        <f t="shared" si="1"/>
        <v>9284.4078000000009</v>
      </c>
    </row>
    <row r="38" spans="2:9" ht="26.4" x14ac:dyDescent="0.25">
      <c r="B38" s="14" t="s">
        <v>66</v>
      </c>
      <c r="C38" s="15" t="s">
        <v>67</v>
      </c>
      <c r="D38" s="16" t="s">
        <v>14</v>
      </c>
      <c r="E38" s="14">
        <v>0.23511000000000001</v>
      </c>
      <c r="F38" s="17">
        <v>491.01</v>
      </c>
      <c r="G38" s="22">
        <f t="shared" si="0"/>
        <v>4036.1022000000003</v>
      </c>
      <c r="H38" s="17">
        <v>115.44</v>
      </c>
      <c r="I38" s="22">
        <f t="shared" si="1"/>
        <v>948.91680000000008</v>
      </c>
    </row>
    <row r="39" spans="2:9" ht="26.4" x14ac:dyDescent="0.25">
      <c r="B39" s="14" t="s">
        <v>68</v>
      </c>
      <c r="C39" s="15" t="s">
        <v>69</v>
      </c>
      <c r="D39" s="16" t="s">
        <v>25</v>
      </c>
      <c r="E39" s="14">
        <v>4.7364499999999997E-2</v>
      </c>
      <c r="F39" s="17">
        <v>395</v>
      </c>
      <c r="G39" s="22">
        <f t="shared" si="0"/>
        <v>3246.9</v>
      </c>
      <c r="H39" s="17">
        <v>18.71</v>
      </c>
      <c r="I39" s="22">
        <f t="shared" si="1"/>
        <v>153.79620000000003</v>
      </c>
    </row>
    <row r="40" spans="2:9" ht="26.4" x14ac:dyDescent="0.25">
      <c r="B40" s="14" t="s">
        <v>70</v>
      </c>
      <c r="C40" s="15" t="s">
        <v>71</v>
      </c>
      <c r="D40" s="16" t="s">
        <v>25</v>
      </c>
      <c r="E40" s="14">
        <v>0.98916000000000004</v>
      </c>
      <c r="F40" s="17">
        <v>485.9</v>
      </c>
      <c r="G40" s="22">
        <f t="shared" si="0"/>
        <v>3994.098</v>
      </c>
      <c r="H40" s="17">
        <v>480.63</v>
      </c>
      <c r="I40" s="22">
        <f t="shared" si="1"/>
        <v>3950.7786000000001</v>
      </c>
    </row>
    <row r="41" spans="2:9" ht="26.4" x14ac:dyDescent="0.25">
      <c r="B41" s="14" t="s">
        <v>72</v>
      </c>
      <c r="C41" s="15" t="s">
        <v>73</v>
      </c>
      <c r="D41" s="16" t="s">
        <v>25</v>
      </c>
      <c r="E41" s="14">
        <v>1.2E-2</v>
      </c>
      <c r="F41" s="17">
        <v>519.79999999999995</v>
      </c>
      <c r="G41" s="22">
        <f t="shared" si="0"/>
        <v>4272.7560000000003</v>
      </c>
      <c r="H41" s="17">
        <v>6.24</v>
      </c>
      <c r="I41" s="22">
        <f t="shared" si="1"/>
        <v>51.292800000000007</v>
      </c>
    </row>
    <row r="42" spans="2:9" ht="26.4" x14ac:dyDescent="0.25">
      <c r="B42" s="14" t="s">
        <v>74</v>
      </c>
      <c r="C42" s="15" t="s">
        <v>75</v>
      </c>
      <c r="D42" s="16" t="s">
        <v>25</v>
      </c>
      <c r="E42" s="14">
        <v>3.0599999999999999E-2</v>
      </c>
      <c r="F42" s="17">
        <v>497</v>
      </c>
      <c r="G42" s="22">
        <f t="shared" si="0"/>
        <v>4085.34</v>
      </c>
      <c r="H42" s="17">
        <v>15.21</v>
      </c>
      <c r="I42" s="22">
        <f t="shared" si="1"/>
        <v>125.02620000000002</v>
      </c>
    </row>
    <row r="43" spans="2:9" ht="26.4" x14ac:dyDescent="0.25">
      <c r="B43" s="14" t="s">
        <v>76</v>
      </c>
      <c r="C43" s="15" t="s">
        <v>77</v>
      </c>
      <c r="D43" s="16" t="s">
        <v>14</v>
      </c>
      <c r="E43" s="14">
        <v>1.5708799999999998E-2</v>
      </c>
      <c r="F43" s="17">
        <v>5989</v>
      </c>
      <c r="G43" s="22">
        <f t="shared" si="0"/>
        <v>49229.58</v>
      </c>
      <c r="H43" s="17">
        <v>94.08</v>
      </c>
      <c r="I43" s="22">
        <f t="shared" si="1"/>
        <v>773.33760000000007</v>
      </c>
    </row>
    <row r="44" spans="2:9" ht="26.4" x14ac:dyDescent="0.25">
      <c r="B44" s="14" t="s">
        <v>78</v>
      </c>
      <c r="C44" s="15" t="s">
        <v>79</v>
      </c>
      <c r="D44" s="16" t="s">
        <v>14</v>
      </c>
      <c r="E44" s="14">
        <v>2.3427E-2</v>
      </c>
      <c r="F44" s="17">
        <v>4455.2</v>
      </c>
      <c r="G44" s="22">
        <f t="shared" si="0"/>
        <v>36621.743999999999</v>
      </c>
      <c r="H44" s="17">
        <v>104.37</v>
      </c>
      <c r="I44" s="22">
        <f t="shared" si="1"/>
        <v>857.92140000000006</v>
      </c>
    </row>
    <row r="45" spans="2:9" ht="26.4" x14ac:dyDescent="0.25">
      <c r="B45" s="14" t="s">
        <v>80</v>
      </c>
      <c r="C45" s="15" t="s">
        <v>81</v>
      </c>
      <c r="D45" s="16" t="s">
        <v>14</v>
      </c>
      <c r="E45" s="14">
        <v>5.2479999999999996E-4</v>
      </c>
      <c r="F45" s="17">
        <v>5520</v>
      </c>
      <c r="G45" s="22">
        <f t="shared" si="0"/>
        <v>45374.400000000001</v>
      </c>
      <c r="H45" s="17">
        <v>2.9</v>
      </c>
      <c r="I45" s="22">
        <f t="shared" si="1"/>
        <v>23.838000000000001</v>
      </c>
    </row>
    <row r="46" spans="2:9" ht="39.6" x14ac:dyDescent="0.25">
      <c r="B46" s="14" t="s">
        <v>82</v>
      </c>
      <c r="C46" s="15" t="s">
        <v>83</v>
      </c>
      <c r="D46" s="16" t="s">
        <v>25</v>
      </c>
      <c r="E46" s="14">
        <v>4.2742709999999997</v>
      </c>
      <c r="F46" s="17">
        <v>558.33000000000004</v>
      </c>
      <c r="G46" s="22">
        <f t="shared" si="0"/>
        <v>4589.472600000001</v>
      </c>
      <c r="H46" s="17">
        <v>2386.4499999999998</v>
      </c>
      <c r="I46" s="22">
        <f t="shared" si="1"/>
        <v>19616.618999999999</v>
      </c>
    </row>
    <row r="47" spans="2:9" ht="39.6" x14ac:dyDescent="0.25">
      <c r="B47" s="14" t="s">
        <v>84</v>
      </c>
      <c r="C47" s="15" t="s">
        <v>85</v>
      </c>
      <c r="D47" s="16" t="s">
        <v>25</v>
      </c>
      <c r="E47" s="14">
        <v>1.9727999999999999E-2</v>
      </c>
      <c r="F47" s="17">
        <v>1250</v>
      </c>
      <c r="G47" s="22">
        <f t="shared" si="0"/>
        <v>10275</v>
      </c>
      <c r="H47" s="17">
        <v>24.66</v>
      </c>
      <c r="I47" s="22">
        <f t="shared" si="1"/>
        <v>202.70520000000002</v>
      </c>
    </row>
    <row r="48" spans="2:9" ht="39.6" x14ac:dyDescent="0.25">
      <c r="B48" s="14" t="s">
        <v>86</v>
      </c>
      <c r="C48" s="15" t="s">
        <v>87</v>
      </c>
      <c r="D48" s="16" t="s">
        <v>25</v>
      </c>
      <c r="E48" s="14">
        <v>3.4000000000000002E-2</v>
      </c>
      <c r="F48" s="17">
        <v>880.01</v>
      </c>
      <c r="G48" s="22">
        <f t="shared" si="0"/>
        <v>7233.6822000000002</v>
      </c>
      <c r="H48" s="17">
        <v>29.92</v>
      </c>
      <c r="I48" s="22">
        <f t="shared" si="1"/>
        <v>245.94240000000002</v>
      </c>
    </row>
    <row r="49" spans="2:9" ht="39.6" x14ac:dyDescent="0.25">
      <c r="B49" s="14" t="s">
        <v>88</v>
      </c>
      <c r="C49" s="15" t="s">
        <v>89</v>
      </c>
      <c r="D49" s="16" t="s">
        <v>25</v>
      </c>
      <c r="E49" s="14">
        <v>1.316511</v>
      </c>
      <c r="F49" s="17">
        <v>550</v>
      </c>
      <c r="G49" s="22">
        <f t="shared" si="0"/>
        <v>4521</v>
      </c>
      <c r="H49" s="17">
        <v>724.08</v>
      </c>
      <c r="I49" s="22">
        <f t="shared" si="1"/>
        <v>5951.9376000000011</v>
      </c>
    </row>
    <row r="50" spans="2:9" ht="39.6" x14ac:dyDescent="0.25">
      <c r="B50" s="14" t="s">
        <v>90</v>
      </c>
      <c r="C50" s="15" t="s">
        <v>91</v>
      </c>
      <c r="D50" s="16" t="s">
        <v>25</v>
      </c>
      <c r="E50" s="14">
        <v>0.41921999999999998</v>
      </c>
      <c r="F50" s="17">
        <v>1100</v>
      </c>
      <c r="G50" s="22">
        <f t="shared" si="0"/>
        <v>9042</v>
      </c>
      <c r="H50" s="17">
        <v>461.14</v>
      </c>
      <c r="I50" s="22">
        <f t="shared" si="1"/>
        <v>3790.5708</v>
      </c>
    </row>
    <row r="51" spans="2:9" ht="26.4" x14ac:dyDescent="0.25">
      <c r="B51" s="14" t="s">
        <v>92</v>
      </c>
      <c r="C51" s="15" t="s">
        <v>93</v>
      </c>
      <c r="D51" s="16" t="s">
        <v>14</v>
      </c>
      <c r="E51" s="14">
        <v>8.5280000000000002E-4</v>
      </c>
      <c r="F51" s="17">
        <v>12900</v>
      </c>
      <c r="G51" s="22">
        <f t="shared" si="0"/>
        <v>106038.00000000001</v>
      </c>
      <c r="H51" s="17">
        <v>11</v>
      </c>
      <c r="I51" s="22">
        <f t="shared" si="1"/>
        <v>90.42</v>
      </c>
    </row>
    <row r="52" spans="2:9" ht="26.4" x14ac:dyDescent="0.25">
      <c r="B52" s="14" t="s">
        <v>94</v>
      </c>
      <c r="C52" s="15" t="s">
        <v>95</v>
      </c>
      <c r="D52" s="16" t="s">
        <v>14</v>
      </c>
      <c r="E52" s="14">
        <v>6.4559999999999997E-4</v>
      </c>
      <c r="F52" s="17">
        <v>14312.87</v>
      </c>
      <c r="G52" s="22">
        <f t="shared" si="0"/>
        <v>117651.79140000002</v>
      </c>
      <c r="H52" s="17">
        <v>9.24</v>
      </c>
      <c r="I52" s="22">
        <f t="shared" si="1"/>
        <v>75.952800000000011</v>
      </c>
    </row>
    <row r="53" spans="2:9" ht="26.4" x14ac:dyDescent="0.25">
      <c r="B53" s="14" t="s">
        <v>96</v>
      </c>
      <c r="C53" s="15" t="s">
        <v>97</v>
      </c>
      <c r="D53" s="16" t="s">
        <v>48</v>
      </c>
      <c r="E53" s="14">
        <v>0.100422</v>
      </c>
      <c r="F53" s="17">
        <v>6.67</v>
      </c>
      <c r="G53" s="22">
        <f t="shared" si="0"/>
        <v>54.827400000000004</v>
      </c>
      <c r="H53" s="17">
        <v>0.67</v>
      </c>
      <c r="I53" s="22">
        <f t="shared" si="1"/>
        <v>5.5074000000000005</v>
      </c>
    </row>
    <row r="54" spans="2:9" ht="66" x14ac:dyDescent="0.25">
      <c r="B54" s="14" t="s">
        <v>98</v>
      </c>
      <c r="C54" s="15" t="s">
        <v>99</v>
      </c>
      <c r="D54" s="16" t="s">
        <v>100</v>
      </c>
      <c r="E54" s="14">
        <v>0.71048</v>
      </c>
      <c r="F54" s="17">
        <v>112</v>
      </c>
      <c r="G54" s="22">
        <f t="shared" si="0"/>
        <v>920.6400000000001</v>
      </c>
      <c r="H54" s="17">
        <v>79.569999999999993</v>
      </c>
      <c r="I54" s="22">
        <f t="shared" si="1"/>
        <v>654.06539999999995</v>
      </c>
    </row>
    <row r="55" spans="2:9" ht="66" x14ac:dyDescent="0.25">
      <c r="B55" s="14" t="s">
        <v>101</v>
      </c>
      <c r="C55" s="15" t="s">
        <v>102</v>
      </c>
      <c r="D55" s="16" t="s">
        <v>100</v>
      </c>
      <c r="E55" s="14">
        <v>88.1</v>
      </c>
      <c r="F55" s="17"/>
      <c r="G55" s="17">
        <v>1749.2</v>
      </c>
      <c r="H55" s="17"/>
      <c r="I55" s="17">
        <v>154104.51999999999</v>
      </c>
    </row>
    <row r="56" spans="2:9" ht="39.6" x14ac:dyDescent="0.25">
      <c r="B56" s="14" t="s">
        <v>103</v>
      </c>
      <c r="C56" s="15" t="s">
        <v>104</v>
      </c>
      <c r="D56" s="16" t="s">
        <v>14</v>
      </c>
      <c r="E56" s="14">
        <v>0.28719699999999998</v>
      </c>
      <c r="F56" s="17">
        <v>1487.6</v>
      </c>
      <c r="G56" s="22">
        <f>F56*8.22</f>
        <v>12228.072</v>
      </c>
      <c r="H56" s="17">
        <v>427.23</v>
      </c>
      <c r="I56" s="22">
        <f>H56*8.22</f>
        <v>3511.8306000000002</v>
      </c>
    </row>
    <row r="57" spans="2:9" ht="39.6" x14ac:dyDescent="0.25">
      <c r="B57" s="14" t="s">
        <v>105</v>
      </c>
      <c r="C57" s="15" t="s">
        <v>106</v>
      </c>
      <c r="D57" s="16" t="s">
        <v>30</v>
      </c>
      <c r="E57" s="14">
        <v>35.567999999999998</v>
      </c>
      <c r="F57" s="17">
        <v>32</v>
      </c>
      <c r="G57" s="22">
        <f t="shared" ref="G57:G92" si="2">F57*8.22</f>
        <v>263.04000000000002</v>
      </c>
      <c r="H57" s="17">
        <v>1138.18</v>
      </c>
      <c r="I57" s="22">
        <f t="shared" ref="I57:I92" si="3">H57*8.22</f>
        <v>9355.8396000000012</v>
      </c>
    </row>
    <row r="58" spans="2:9" ht="39.6" x14ac:dyDescent="0.25">
      <c r="B58" s="14" t="s">
        <v>107</v>
      </c>
      <c r="C58" s="15" t="s">
        <v>108</v>
      </c>
      <c r="D58" s="16" t="s">
        <v>25</v>
      </c>
      <c r="E58" s="14">
        <v>0.39945000000000003</v>
      </c>
      <c r="F58" s="17">
        <v>2011.37</v>
      </c>
      <c r="G58" s="22">
        <f t="shared" si="2"/>
        <v>16533.4614</v>
      </c>
      <c r="H58" s="17">
        <v>803.44</v>
      </c>
      <c r="I58" s="22">
        <f t="shared" si="3"/>
        <v>6604.2768000000005</v>
      </c>
    </row>
    <row r="59" spans="2:9" ht="39.6" x14ac:dyDescent="0.25">
      <c r="B59" s="14" t="s">
        <v>109</v>
      </c>
      <c r="C59" s="15" t="s">
        <v>110</v>
      </c>
      <c r="D59" s="16" t="s">
        <v>25</v>
      </c>
      <c r="E59" s="14">
        <v>8.7239880000000003</v>
      </c>
      <c r="F59" s="17">
        <v>1471.19</v>
      </c>
      <c r="G59" s="22">
        <f t="shared" si="2"/>
        <v>12093.181800000002</v>
      </c>
      <c r="H59" s="17">
        <v>12834.64</v>
      </c>
      <c r="I59" s="22">
        <f t="shared" si="3"/>
        <v>105500.7408</v>
      </c>
    </row>
    <row r="60" spans="2:9" ht="39.6" x14ac:dyDescent="0.25">
      <c r="B60" s="14" t="s">
        <v>111</v>
      </c>
      <c r="C60" s="15" t="s">
        <v>112</v>
      </c>
      <c r="D60" s="16" t="s">
        <v>25</v>
      </c>
      <c r="E60" s="14">
        <v>130.58760000000001</v>
      </c>
      <c r="F60" s="17">
        <v>44.82</v>
      </c>
      <c r="G60" s="22">
        <f t="shared" si="2"/>
        <v>368.42040000000003</v>
      </c>
      <c r="H60" s="17">
        <v>5852.93</v>
      </c>
      <c r="I60" s="22">
        <f t="shared" si="3"/>
        <v>48111.084600000009</v>
      </c>
    </row>
    <row r="61" spans="2:9" ht="39.6" x14ac:dyDescent="0.25">
      <c r="B61" s="14" t="s">
        <v>113</v>
      </c>
      <c r="C61" s="15" t="s">
        <v>61</v>
      </c>
      <c r="D61" s="16" t="s">
        <v>25</v>
      </c>
      <c r="E61" s="14">
        <v>-6.2088999999999999</v>
      </c>
      <c r="F61" s="17">
        <v>592.76</v>
      </c>
      <c r="G61" s="22">
        <f t="shared" si="2"/>
        <v>4872.4872000000005</v>
      </c>
      <c r="H61" s="17">
        <v>-3680.39</v>
      </c>
      <c r="I61" s="22">
        <f t="shared" si="3"/>
        <v>-30252.805800000002</v>
      </c>
    </row>
    <row r="62" spans="2:9" ht="39.6" x14ac:dyDescent="0.25">
      <c r="B62" s="14" t="s">
        <v>114</v>
      </c>
      <c r="C62" s="15" t="s">
        <v>115</v>
      </c>
      <c r="D62" s="16" t="s">
        <v>25</v>
      </c>
      <c r="E62" s="14">
        <v>2.93</v>
      </c>
      <c r="F62" s="17">
        <v>665</v>
      </c>
      <c r="G62" s="22">
        <f t="shared" si="2"/>
        <v>5466.3</v>
      </c>
      <c r="H62" s="17">
        <v>1948.45</v>
      </c>
      <c r="I62" s="22">
        <f t="shared" si="3"/>
        <v>16016.259000000002</v>
      </c>
    </row>
    <row r="63" spans="2:9" ht="52.8" x14ac:dyDescent="0.25">
      <c r="B63" s="14" t="s">
        <v>116</v>
      </c>
      <c r="C63" s="15" t="s">
        <v>65</v>
      </c>
      <c r="D63" s="16" t="s">
        <v>25</v>
      </c>
      <c r="E63" s="14">
        <v>-2.1720999999999999</v>
      </c>
      <c r="F63" s="17">
        <v>520</v>
      </c>
      <c r="G63" s="22">
        <f t="shared" si="2"/>
        <v>4274.4000000000005</v>
      </c>
      <c r="H63" s="17">
        <v>-1129.49</v>
      </c>
      <c r="I63" s="22">
        <f t="shared" si="3"/>
        <v>-9284.4078000000009</v>
      </c>
    </row>
    <row r="64" spans="2:9" ht="39.6" x14ac:dyDescent="0.25">
      <c r="B64" s="14" t="s">
        <v>117</v>
      </c>
      <c r="C64" s="15" t="s">
        <v>118</v>
      </c>
      <c r="D64" s="16" t="s">
        <v>25</v>
      </c>
      <c r="E64" s="14">
        <v>2.17</v>
      </c>
      <c r="F64" s="17">
        <v>600</v>
      </c>
      <c r="G64" s="22">
        <f t="shared" si="2"/>
        <v>4932</v>
      </c>
      <c r="H64" s="17">
        <v>1302</v>
      </c>
      <c r="I64" s="22">
        <f t="shared" si="3"/>
        <v>10702.44</v>
      </c>
    </row>
    <row r="65" spans="2:9" ht="39.6" x14ac:dyDescent="0.25">
      <c r="B65" s="14" t="s">
        <v>119</v>
      </c>
      <c r="C65" s="15" t="s">
        <v>120</v>
      </c>
      <c r="D65" s="16" t="s">
        <v>14</v>
      </c>
      <c r="E65" s="14">
        <v>1.9773000000000001</v>
      </c>
      <c r="F65" s="17">
        <v>491.01</v>
      </c>
      <c r="G65" s="22">
        <f t="shared" si="2"/>
        <v>4036.1022000000003</v>
      </c>
      <c r="H65" s="17">
        <v>970.87</v>
      </c>
      <c r="I65" s="22">
        <f t="shared" si="3"/>
        <v>7980.5514000000003</v>
      </c>
    </row>
    <row r="66" spans="2:9" ht="39.6" x14ac:dyDescent="0.25">
      <c r="B66" s="14" t="s">
        <v>121</v>
      </c>
      <c r="C66" s="15" t="s">
        <v>122</v>
      </c>
      <c r="D66" s="16" t="s">
        <v>14</v>
      </c>
      <c r="E66" s="14">
        <v>29.882999999999999</v>
      </c>
      <c r="F66" s="17">
        <v>480.09</v>
      </c>
      <c r="G66" s="22">
        <f t="shared" si="2"/>
        <v>3946.3398000000002</v>
      </c>
      <c r="H66" s="17">
        <v>14346.53</v>
      </c>
      <c r="I66" s="22">
        <f t="shared" si="3"/>
        <v>117928.47660000001</v>
      </c>
    </row>
    <row r="67" spans="2:9" ht="52.8" x14ac:dyDescent="0.25">
      <c r="B67" s="14" t="s">
        <v>123</v>
      </c>
      <c r="C67" s="15" t="s">
        <v>124</v>
      </c>
      <c r="D67" s="16" t="s">
        <v>14</v>
      </c>
      <c r="E67" s="14">
        <v>4.9349999999999996</v>
      </c>
      <c r="F67" s="17">
        <v>451.75</v>
      </c>
      <c r="G67" s="22">
        <f t="shared" si="2"/>
        <v>3713.3850000000002</v>
      </c>
      <c r="H67" s="17">
        <v>2229.39</v>
      </c>
      <c r="I67" s="22">
        <f t="shared" si="3"/>
        <v>18325.585800000001</v>
      </c>
    </row>
    <row r="68" spans="2:9" ht="52.8" x14ac:dyDescent="0.25">
      <c r="B68" s="14" t="s">
        <v>125</v>
      </c>
      <c r="C68" s="15" t="s">
        <v>126</v>
      </c>
      <c r="D68" s="16" t="s">
        <v>14</v>
      </c>
      <c r="E68" s="14">
        <v>46.7</v>
      </c>
      <c r="F68" s="17">
        <v>674.34</v>
      </c>
      <c r="G68" s="22">
        <f t="shared" si="2"/>
        <v>5543.0748000000003</v>
      </c>
      <c r="H68" s="17">
        <v>31491.68</v>
      </c>
      <c r="I68" s="22">
        <f t="shared" si="3"/>
        <v>258861.60960000003</v>
      </c>
    </row>
    <row r="69" spans="2:9" ht="39.6" x14ac:dyDescent="0.25">
      <c r="B69" s="14" t="s">
        <v>127</v>
      </c>
      <c r="C69" s="15" t="s">
        <v>71</v>
      </c>
      <c r="D69" s="16" t="s">
        <v>25</v>
      </c>
      <c r="E69" s="14">
        <v>-0.98916000000000004</v>
      </c>
      <c r="F69" s="17">
        <v>485.9</v>
      </c>
      <c r="G69" s="22">
        <f t="shared" si="2"/>
        <v>3994.098</v>
      </c>
      <c r="H69" s="17">
        <v>-480.63</v>
      </c>
      <c r="I69" s="22">
        <f t="shared" si="3"/>
        <v>-3950.7786000000001</v>
      </c>
    </row>
    <row r="70" spans="2:9" ht="39.6" x14ac:dyDescent="0.25">
      <c r="B70" s="14" t="s">
        <v>128</v>
      </c>
      <c r="C70" s="15" t="s">
        <v>73</v>
      </c>
      <c r="D70" s="16" t="s">
        <v>25</v>
      </c>
      <c r="E70" s="14">
        <v>0.98916000000000004</v>
      </c>
      <c r="F70" s="17">
        <v>519.79999999999995</v>
      </c>
      <c r="G70" s="22">
        <f t="shared" si="2"/>
        <v>4272.7560000000003</v>
      </c>
      <c r="H70" s="17">
        <v>514.16999999999996</v>
      </c>
      <c r="I70" s="22">
        <f t="shared" si="3"/>
        <v>4226.4773999999998</v>
      </c>
    </row>
    <row r="71" spans="2:9" ht="39.6" x14ac:dyDescent="0.25">
      <c r="B71" s="14" t="s">
        <v>129</v>
      </c>
      <c r="C71" s="15" t="s">
        <v>130</v>
      </c>
      <c r="D71" s="16" t="s">
        <v>45</v>
      </c>
      <c r="E71" s="14">
        <v>1</v>
      </c>
      <c r="F71" s="17">
        <v>188.68</v>
      </c>
      <c r="G71" s="22">
        <f t="shared" si="2"/>
        <v>1550.9496000000001</v>
      </c>
      <c r="H71" s="17">
        <v>188.68</v>
      </c>
      <c r="I71" s="22">
        <f t="shared" si="3"/>
        <v>1550.9496000000001</v>
      </c>
    </row>
    <row r="72" spans="2:9" ht="39.6" x14ac:dyDescent="0.25">
      <c r="B72" s="14" t="s">
        <v>131</v>
      </c>
      <c r="C72" s="15" t="s">
        <v>132</v>
      </c>
      <c r="D72" s="16" t="s">
        <v>45</v>
      </c>
      <c r="E72" s="14">
        <v>1</v>
      </c>
      <c r="F72" s="17">
        <v>469.14</v>
      </c>
      <c r="G72" s="22">
        <f t="shared" si="2"/>
        <v>3856.3308000000002</v>
      </c>
      <c r="H72" s="17">
        <v>469.14</v>
      </c>
      <c r="I72" s="22">
        <f t="shared" si="3"/>
        <v>3856.3308000000002</v>
      </c>
    </row>
    <row r="73" spans="2:9" ht="39.6" x14ac:dyDescent="0.25">
      <c r="B73" s="14" t="s">
        <v>133</v>
      </c>
      <c r="C73" s="15" t="s">
        <v>134</v>
      </c>
      <c r="D73" s="16" t="s">
        <v>45</v>
      </c>
      <c r="E73" s="14">
        <v>4</v>
      </c>
      <c r="F73" s="17">
        <v>469.14</v>
      </c>
      <c r="G73" s="22">
        <f t="shared" si="2"/>
        <v>3856.3308000000002</v>
      </c>
      <c r="H73" s="17">
        <v>1876.56</v>
      </c>
      <c r="I73" s="22">
        <f t="shared" si="3"/>
        <v>15425.323200000001</v>
      </c>
    </row>
    <row r="74" spans="2:9" ht="39.6" x14ac:dyDescent="0.25">
      <c r="B74" s="14" t="s">
        <v>135</v>
      </c>
      <c r="C74" s="15" t="s">
        <v>136</v>
      </c>
      <c r="D74" s="16" t="s">
        <v>45</v>
      </c>
      <c r="E74" s="14">
        <v>17</v>
      </c>
      <c r="F74" s="17">
        <v>31.43</v>
      </c>
      <c r="G74" s="22">
        <f t="shared" si="2"/>
        <v>258.3546</v>
      </c>
      <c r="H74" s="17">
        <v>534.30999999999995</v>
      </c>
      <c r="I74" s="22">
        <f t="shared" si="3"/>
        <v>4392.0281999999997</v>
      </c>
    </row>
    <row r="75" spans="2:9" ht="39.6" x14ac:dyDescent="0.25">
      <c r="B75" s="14" t="s">
        <v>137</v>
      </c>
      <c r="C75" s="15" t="s">
        <v>138</v>
      </c>
      <c r="D75" s="16" t="s">
        <v>45</v>
      </c>
      <c r="E75" s="14">
        <v>6</v>
      </c>
      <c r="F75" s="17">
        <v>78.56</v>
      </c>
      <c r="G75" s="22">
        <f t="shared" si="2"/>
        <v>645.7632000000001</v>
      </c>
      <c r="H75" s="17">
        <v>471.36</v>
      </c>
      <c r="I75" s="22">
        <f t="shared" si="3"/>
        <v>3874.5792000000006</v>
      </c>
    </row>
    <row r="76" spans="2:9" ht="39.6" x14ac:dyDescent="0.25">
      <c r="B76" s="14" t="s">
        <v>139</v>
      </c>
      <c r="C76" s="15" t="s">
        <v>140</v>
      </c>
      <c r="D76" s="16" t="s">
        <v>45</v>
      </c>
      <c r="E76" s="14">
        <v>2</v>
      </c>
      <c r="F76" s="17">
        <v>362.1</v>
      </c>
      <c r="G76" s="22">
        <f t="shared" si="2"/>
        <v>2976.4620000000004</v>
      </c>
      <c r="H76" s="17">
        <v>724.2</v>
      </c>
      <c r="I76" s="22">
        <f t="shared" si="3"/>
        <v>5952.9240000000009</v>
      </c>
    </row>
    <row r="77" spans="2:9" ht="39.6" x14ac:dyDescent="0.25">
      <c r="B77" s="14" t="s">
        <v>141</v>
      </c>
      <c r="C77" s="15" t="s">
        <v>142</v>
      </c>
      <c r="D77" s="16" t="s">
        <v>45</v>
      </c>
      <c r="E77" s="14">
        <v>10</v>
      </c>
      <c r="F77" s="17">
        <v>429.96</v>
      </c>
      <c r="G77" s="22">
        <f t="shared" si="2"/>
        <v>3534.2712000000001</v>
      </c>
      <c r="H77" s="17">
        <v>4299.6000000000004</v>
      </c>
      <c r="I77" s="22">
        <f t="shared" si="3"/>
        <v>35342.712000000007</v>
      </c>
    </row>
    <row r="78" spans="2:9" ht="39.6" x14ac:dyDescent="0.25">
      <c r="B78" s="14" t="s">
        <v>143</v>
      </c>
      <c r="C78" s="15" t="s">
        <v>144</v>
      </c>
      <c r="D78" s="16" t="s">
        <v>45</v>
      </c>
      <c r="E78" s="14">
        <v>5</v>
      </c>
      <c r="F78" s="17">
        <v>647.77</v>
      </c>
      <c r="G78" s="22">
        <f t="shared" si="2"/>
        <v>5324.6694000000007</v>
      </c>
      <c r="H78" s="17">
        <v>3238.85</v>
      </c>
      <c r="I78" s="22">
        <f t="shared" si="3"/>
        <v>26623.347000000002</v>
      </c>
    </row>
    <row r="79" spans="2:9" ht="39.6" x14ac:dyDescent="0.25">
      <c r="B79" s="14" t="s">
        <v>145</v>
      </c>
      <c r="C79" s="15" t="s">
        <v>146</v>
      </c>
      <c r="D79" s="16" t="s">
        <v>45</v>
      </c>
      <c r="E79" s="14">
        <v>1</v>
      </c>
      <c r="F79" s="17">
        <v>215.48</v>
      </c>
      <c r="G79" s="22">
        <f t="shared" si="2"/>
        <v>1771.2456</v>
      </c>
      <c r="H79" s="17">
        <v>215.48</v>
      </c>
      <c r="I79" s="22">
        <f t="shared" si="3"/>
        <v>1771.2456</v>
      </c>
    </row>
    <row r="80" spans="2:9" ht="39.6" x14ac:dyDescent="0.25">
      <c r="B80" s="14" t="s">
        <v>147</v>
      </c>
      <c r="C80" s="15" t="s">
        <v>148</v>
      </c>
      <c r="D80" s="16" t="s">
        <v>45</v>
      </c>
      <c r="E80" s="14">
        <v>5</v>
      </c>
      <c r="F80" s="17">
        <v>462.83</v>
      </c>
      <c r="G80" s="22">
        <f t="shared" si="2"/>
        <v>3804.4626000000003</v>
      </c>
      <c r="H80" s="17">
        <v>2314.15</v>
      </c>
      <c r="I80" s="22">
        <f t="shared" si="3"/>
        <v>19022.313000000002</v>
      </c>
    </row>
    <row r="81" spans="2:9" ht="39.6" x14ac:dyDescent="0.25">
      <c r="B81" s="14" t="s">
        <v>149</v>
      </c>
      <c r="C81" s="15" t="s">
        <v>150</v>
      </c>
      <c r="D81" s="16" t="s">
        <v>45</v>
      </c>
      <c r="E81" s="14">
        <v>4</v>
      </c>
      <c r="F81" s="17">
        <v>1235.8399999999999</v>
      </c>
      <c r="G81" s="22">
        <f t="shared" si="2"/>
        <v>10158.604800000001</v>
      </c>
      <c r="H81" s="17">
        <v>4943.3599999999997</v>
      </c>
      <c r="I81" s="22">
        <f t="shared" si="3"/>
        <v>40634.419200000004</v>
      </c>
    </row>
    <row r="82" spans="2:9" ht="39.6" x14ac:dyDescent="0.25">
      <c r="B82" s="14" t="s">
        <v>151</v>
      </c>
      <c r="C82" s="15" t="s">
        <v>152</v>
      </c>
      <c r="D82" s="16" t="s">
        <v>25</v>
      </c>
      <c r="E82" s="14">
        <v>0.85</v>
      </c>
      <c r="F82" s="17">
        <v>964</v>
      </c>
      <c r="G82" s="22">
        <f t="shared" si="2"/>
        <v>7924.0800000000008</v>
      </c>
      <c r="H82" s="17">
        <v>819.4</v>
      </c>
      <c r="I82" s="22">
        <f t="shared" si="3"/>
        <v>6735.4680000000008</v>
      </c>
    </row>
    <row r="83" spans="2:9" ht="39.6" x14ac:dyDescent="0.25">
      <c r="B83" s="14" t="s">
        <v>153</v>
      </c>
      <c r="C83" s="15" t="s">
        <v>154</v>
      </c>
      <c r="D83" s="16" t="s">
        <v>45</v>
      </c>
      <c r="E83" s="14">
        <v>20</v>
      </c>
      <c r="F83" s="17">
        <v>63.12</v>
      </c>
      <c r="G83" s="22">
        <f t="shared" si="2"/>
        <v>518.84640000000002</v>
      </c>
      <c r="H83" s="17">
        <v>1262.4000000000001</v>
      </c>
      <c r="I83" s="22">
        <f t="shared" si="3"/>
        <v>10376.928000000002</v>
      </c>
    </row>
    <row r="84" spans="2:9" ht="39.6" x14ac:dyDescent="0.25">
      <c r="B84" s="14" t="s">
        <v>155</v>
      </c>
      <c r="C84" s="15" t="s">
        <v>156</v>
      </c>
      <c r="D84" s="16" t="s">
        <v>14</v>
      </c>
      <c r="E84" s="14">
        <v>0.13300000000000001</v>
      </c>
      <c r="F84" s="17">
        <v>7571</v>
      </c>
      <c r="G84" s="22">
        <f t="shared" si="2"/>
        <v>62233.62</v>
      </c>
      <c r="H84" s="17">
        <v>1006.94</v>
      </c>
      <c r="I84" s="22">
        <f t="shared" si="3"/>
        <v>8277.0468000000019</v>
      </c>
    </row>
    <row r="85" spans="2:9" ht="39.6" x14ac:dyDescent="0.25">
      <c r="B85" s="14" t="s">
        <v>157</v>
      </c>
      <c r="C85" s="15" t="s">
        <v>158</v>
      </c>
      <c r="D85" s="16" t="s">
        <v>45</v>
      </c>
      <c r="E85" s="14">
        <v>1</v>
      </c>
      <c r="F85" s="17">
        <v>375</v>
      </c>
      <c r="G85" s="22">
        <f t="shared" si="2"/>
        <v>3082.5000000000005</v>
      </c>
      <c r="H85" s="17">
        <v>375</v>
      </c>
      <c r="I85" s="22">
        <f t="shared" si="3"/>
        <v>3082.5000000000005</v>
      </c>
    </row>
    <row r="86" spans="2:9" ht="39.6" x14ac:dyDescent="0.25">
      <c r="B86" s="14" t="s">
        <v>159</v>
      </c>
      <c r="C86" s="15" t="s">
        <v>160</v>
      </c>
      <c r="D86" s="16" t="s">
        <v>45</v>
      </c>
      <c r="E86" s="14">
        <v>5</v>
      </c>
      <c r="F86" s="17">
        <v>569.52</v>
      </c>
      <c r="G86" s="22">
        <f t="shared" si="2"/>
        <v>4681.4544000000005</v>
      </c>
      <c r="H86" s="17">
        <v>2847.6</v>
      </c>
      <c r="I86" s="22">
        <f t="shared" si="3"/>
        <v>23407.272000000001</v>
      </c>
    </row>
    <row r="87" spans="2:9" ht="39.6" x14ac:dyDescent="0.25">
      <c r="B87" s="14" t="s">
        <v>161</v>
      </c>
      <c r="C87" s="15" t="s">
        <v>83</v>
      </c>
      <c r="D87" s="16" t="s">
        <v>25</v>
      </c>
      <c r="E87" s="14">
        <v>-0.44388</v>
      </c>
      <c r="F87" s="17">
        <v>558.33000000000004</v>
      </c>
      <c r="G87" s="22">
        <f t="shared" si="2"/>
        <v>4589.472600000001</v>
      </c>
      <c r="H87" s="17">
        <v>-247.83</v>
      </c>
      <c r="I87" s="22">
        <f t="shared" si="3"/>
        <v>-2037.1626000000003</v>
      </c>
    </row>
    <row r="88" spans="2:9" ht="39.6" x14ac:dyDescent="0.25">
      <c r="B88" s="14" t="s">
        <v>162</v>
      </c>
      <c r="C88" s="15" t="s">
        <v>85</v>
      </c>
      <c r="D88" s="16" t="s">
        <v>25</v>
      </c>
      <c r="E88" s="14">
        <v>-1.9727999999999999E-2</v>
      </c>
      <c r="F88" s="17">
        <v>1250</v>
      </c>
      <c r="G88" s="22">
        <f t="shared" si="2"/>
        <v>10275</v>
      </c>
      <c r="H88" s="17">
        <v>-24.66</v>
      </c>
      <c r="I88" s="22">
        <f t="shared" si="3"/>
        <v>-202.70520000000002</v>
      </c>
    </row>
    <row r="89" spans="2:9" ht="39.6" x14ac:dyDescent="0.25">
      <c r="B89" s="14" t="s">
        <v>163</v>
      </c>
      <c r="C89" s="15" t="s">
        <v>91</v>
      </c>
      <c r="D89" s="16" t="s">
        <v>25</v>
      </c>
      <c r="E89" s="14">
        <v>-0.41921999999999998</v>
      </c>
      <c r="F89" s="17">
        <v>1100</v>
      </c>
      <c r="G89" s="22">
        <f t="shared" si="2"/>
        <v>9042</v>
      </c>
      <c r="H89" s="17">
        <v>-461.14</v>
      </c>
      <c r="I89" s="22">
        <f t="shared" si="3"/>
        <v>-3790.5708</v>
      </c>
    </row>
    <row r="90" spans="2:9" ht="66" x14ac:dyDescent="0.25">
      <c r="B90" s="14" t="s">
        <v>164</v>
      </c>
      <c r="C90" s="15" t="s">
        <v>165</v>
      </c>
      <c r="D90" s="16" t="s">
        <v>100</v>
      </c>
      <c r="E90" s="14">
        <v>21.007999999999999</v>
      </c>
      <c r="F90" s="17">
        <v>404.29</v>
      </c>
      <c r="G90" s="22">
        <f t="shared" si="2"/>
        <v>3323.2638000000006</v>
      </c>
      <c r="H90" s="17">
        <v>8493.32</v>
      </c>
      <c r="I90" s="22">
        <f t="shared" si="3"/>
        <v>69815.090400000001</v>
      </c>
    </row>
    <row r="91" spans="2:9" ht="39.6" x14ac:dyDescent="0.25">
      <c r="B91" s="14" t="s">
        <v>166</v>
      </c>
      <c r="C91" s="15" t="s">
        <v>167</v>
      </c>
      <c r="D91" s="16" t="s">
        <v>100</v>
      </c>
      <c r="E91" s="14">
        <v>12.33</v>
      </c>
      <c r="F91" s="17">
        <v>75.239999999999995</v>
      </c>
      <c r="G91" s="22">
        <f t="shared" si="2"/>
        <v>618.47280000000001</v>
      </c>
      <c r="H91" s="17">
        <v>927.71</v>
      </c>
      <c r="I91" s="22">
        <f t="shared" si="3"/>
        <v>7625.7762000000012</v>
      </c>
    </row>
    <row r="92" spans="2:9" ht="52.8" x14ac:dyDescent="0.25">
      <c r="B92" s="14" t="s">
        <v>168</v>
      </c>
      <c r="C92" s="15" t="s">
        <v>169</v>
      </c>
      <c r="D92" s="16" t="s">
        <v>45</v>
      </c>
      <c r="E92" s="14">
        <v>8</v>
      </c>
      <c r="F92" s="17">
        <v>204.08</v>
      </c>
      <c r="G92" s="22">
        <f t="shared" si="2"/>
        <v>1677.5376000000003</v>
      </c>
      <c r="H92" s="17">
        <v>1632.64</v>
      </c>
      <c r="I92" s="22">
        <f t="shared" si="3"/>
        <v>13420.300800000003</v>
      </c>
    </row>
    <row r="93" spans="2:9" x14ac:dyDescent="0.25">
      <c r="B93" s="18" t="s">
        <v>10</v>
      </c>
      <c r="C93" s="19" t="s">
        <v>177</v>
      </c>
      <c r="D93" s="20"/>
      <c r="E93" s="18" t="s">
        <v>10</v>
      </c>
      <c r="F93" s="21"/>
      <c r="G93" s="21"/>
      <c r="H93" s="21"/>
      <c r="I93" s="23">
        <f>SUM(I14:I92)*0.63403139</f>
        <v>736623.29238001059</v>
      </c>
    </row>
    <row r="95" spans="2:9" x14ac:dyDescent="0.25">
      <c r="B95" s="24"/>
      <c r="C95" s="28"/>
      <c r="D95" s="24"/>
    </row>
    <row r="96" spans="2:9" x14ac:dyDescent="0.25">
      <c r="B96" s="32" t="s">
        <v>176</v>
      </c>
      <c r="C96" s="28"/>
      <c r="D96" s="24"/>
    </row>
  </sheetData>
  <mergeCells count="9">
    <mergeCell ref="C2:I2"/>
    <mergeCell ref="B12:I12"/>
    <mergeCell ref="B13:I13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2021-06-24T10:17:03Z</cp:lastPrinted>
  <dcterms:created xsi:type="dcterms:W3CDTF">2003-01-28T12:33:10Z</dcterms:created>
  <dcterms:modified xsi:type="dcterms:W3CDTF">2023-03-06T07:16:38Z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